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<sst xmlns="http://schemas.openxmlformats.org/spreadsheetml/2006/main" count="360" uniqueCount="120">
  <si>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</si>
  <si>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</si>
  <si>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</si>
  <si>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</si>
  <si>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</si>
  <si>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</si>
  <si>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</si>
  <si>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</si>
  <si>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</si>
  <si>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</si>
  <si>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</si>
  <si>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</si>
  <si>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</si>
  <si>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</si>
  <si>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</si>
  <si>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</si>
  <si>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</si>
  <si>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</si>
  <si>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</si>
  <si>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</si>
  <si>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</si>
  <si>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</si>
  <si>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</si>
  <si>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</si>
  <si>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</si>
  <si>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</si>
  <si>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</si>
  <si>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</si>
  <si>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</si>
  <si>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</si>
  <si>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</si>
  <si>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</si>
  <si>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</si>
  <si>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</si>
  <si>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</si>
  <si>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</si>
  <si>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</si>
  <si>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</si>
  <si>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</si>
  <si>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</si>
  <si>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</si>
  <si>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</si>
  <si>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</si>
  <si>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</si>
  <si>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</si>
  <si>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</si>
  <si>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</si>
  <si>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</si>
  <si>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</si>
  <si>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</si>
  <si>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</si>
  <si>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</si>
  <si>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</si>
  <si>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</si>
  <si>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</si>
  <si>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</si>
  <si>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</si>
  <si>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</si>
  <si>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</si>
  <si>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</si>
  <si>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</si>
  <si>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</si>
  <si>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</si>
  <si>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</si>
  <si>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</si>
  <si>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</si>
  <si>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</si>
  <si>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</si>
  <si>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</si>
  <si>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</si>
  <si>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</si>
  <si>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</si>
  <si>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</si>
  <si>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</si>
  <si>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</si>
  <si>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</si>
  <si>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</si>
  <si>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</si>
  <si>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</si>
  <si>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</si>
  <si>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</si>
  <si>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</si>
  <si>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</si>
  <si>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</si>
  <si>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</si>
  <si>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</si>
  <si>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</si>
  <si>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</si>
  <si>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</si>
  <si>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</si>
  <si>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</si>
  <si>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</si>
  <si>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</si>
  <si>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</si>
  <si>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</si>
  <si>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</si>
  <si>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</si>
  <si>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</si>
  <si>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</si>
  <si>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</si>
  <si>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</si>
  <si>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</si>
  <si>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</si>
  <si>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</si>
  <si>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</si>
  <si>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</si>
  <si>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</si>
  <si>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</si>
  <si>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</si>
  <si>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</si>
  <si>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</si>
  <si>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</si>
  <si>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</si>
  <si>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</si>
  <si>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</si>
  <si>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Зміни до   розпису доходів станом на 07.09.2018р. :</t>
  </si>
  <si>
    <t>станом на 11.09.2018</t>
  </si>
  <si>
    <r>
      <t xml:space="preserve">станом на 11.09.2018р.           </t>
    </r>
    <r>
      <rPr>
        <sz val="10"/>
        <rFont val="Arial Cyr"/>
        <family val="0"/>
      </rPr>
      <t xml:space="preserve">  ( тис.грн.)</t>
    </r>
  </si>
  <si>
    <r>
      <t xml:space="preserve">Надходження податків до бюджету розвитку станом на </t>
    </r>
    <r>
      <rPr>
        <b/>
        <sz val="12"/>
        <color indexed="10"/>
        <rFont val="Times New Roman"/>
        <family val="1"/>
      </rPr>
      <t>11</t>
    </r>
    <r>
      <rPr>
        <b/>
        <sz val="12"/>
        <color indexed="10"/>
        <rFont val="Times New Roman"/>
        <family val="1"/>
      </rPr>
      <t>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</si>
  <si>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11.09.2018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</si>
</sst>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60581"/>
        <c:crosses val="autoZero"/>
        <c:auto val="0"/>
        <c:lblOffset val="100"/>
        <c:tickLblSkip val="1"/>
        <c:noMultiLvlLbl val="0"/>
      </c:catAx>
      <c:valAx>
        <c:axId val="138605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923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11.09.2018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1450462"/>
        <c:axId val="16183247"/>
      </c:bar3D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5046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431496"/>
        <c:axId val="35774601"/>
      </c:bar3D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31496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 val="autoZero"/>
        <c:auto val="0"/>
        <c:lblOffset val="100"/>
        <c:tickLblSkip val="1"/>
        <c:noMultiLvlLbl val="0"/>
      </c:catAx>
      <c:valAx>
        <c:axId val="489652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62041"/>
        <c:crosses val="autoZero"/>
        <c:auto val="0"/>
        <c:lblOffset val="100"/>
        <c:tickLblSkip val="1"/>
        <c:noMultiLvlLbl val="0"/>
      </c:catAx>
      <c:valAx>
        <c:axId val="67620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54419"/>
        <c:crosses val="autoZero"/>
        <c:auto val="0"/>
        <c:lblOffset val="100"/>
        <c:tickLblSkip val="1"/>
        <c:noMultiLvlLbl val="0"/>
      </c:catAx>
      <c:valAx>
        <c:axId val="108544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583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92717"/>
        <c:crosses val="autoZero"/>
        <c:auto val="0"/>
        <c:lblOffset val="100"/>
        <c:tickLblSkip val="1"/>
        <c:noMultiLvlLbl val="0"/>
      </c:catAx>
      <c:valAx>
        <c:axId val="67927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809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9175"/>
        <c:crosses val="autoZero"/>
        <c:auto val="0"/>
        <c:lblOffset val="100"/>
        <c:tickLblSkip val="1"/>
        <c:noMultiLvlLbl val="0"/>
      </c:catAx>
      <c:valAx>
        <c:axId val="1333917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344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31361"/>
        <c:crosses val="autoZero"/>
        <c:auto val="0"/>
        <c:lblOffset val="100"/>
        <c:tickLblSkip val="1"/>
        <c:noMultiLvlLbl val="0"/>
      </c:catAx>
      <c:valAx>
        <c:axId val="673136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9339"/>
        <c:crosses val="autoZero"/>
        <c:auto val="0"/>
        <c:lblOffset val="100"/>
        <c:tickLblSkip val="1"/>
        <c:noMultiLvlLbl val="0"/>
      </c:catAx>
      <c:valAx>
        <c:axId val="836933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822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27829"/>
        <c:crosses val="autoZero"/>
        <c:auto val="0"/>
        <c:lblOffset val="100"/>
        <c:tickLblSkip val="1"/>
        <c:noMultiLvlLbl val="0"/>
      </c:catAx>
      <c:valAx>
        <c:axId val="682782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15188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1 115 357,7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- 107 060,1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- 107 049,7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Лист5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7">
        <row r="6">
          <cell r="G6">
            <v>172.44</v>
          </cell>
          <cell r="K6">
            <v>2639681.079999998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118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103</v>
      </c>
      <c r="K27" s="186"/>
      <c r="L27" s="182" t="s">
        <v>36</v>
      </c>
      <c r="M27" s="183"/>
      <c r="N27" s="184"/>
      <c r="O27" s="178" t="s">
        <v>119</v>
      </c>
      <c r="P27" s="179"/>
    </row>
    <row r="28" spans="1:16" ht="30.75" customHeight="1">
      <c r="A28" s="169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вересень!S39</f>
        <v>2639.681079999998</v>
      </c>
      <c r="B29" s="45">
        <v>8015</v>
      </c>
      <c r="C29" s="45">
        <v>2012.21</v>
      </c>
      <c r="D29" s="45">
        <v>3820.03</v>
      </c>
      <c r="E29" s="45">
        <v>1597.12</v>
      </c>
      <c r="F29" s="45">
        <v>19000</v>
      </c>
      <c r="G29" s="45">
        <v>10441.35</v>
      </c>
      <c r="H29" s="45">
        <v>18</v>
      </c>
      <c r="I29" s="45">
        <v>14</v>
      </c>
      <c r="J29" s="45">
        <v>0</v>
      </c>
      <c r="K29" s="45">
        <v>0.17</v>
      </c>
      <c r="L29" s="59">
        <f>H29+F29+D29+J29+B29</f>
        <v>30853.03</v>
      </c>
      <c r="M29" s="46">
        <f>C29+E29+G29+I29+K29</f>
        <v>14064.85</v>
      </c>
      <c r="N29" s="47">
        <f>M29-L29</f>
        <v>-16788.18</v>
      </c>
      <c r="O29" s="180">
        <f>вересень!S29</f>
        <v>0.17244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654921.59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132529.57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189573.82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24293.19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69581.28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30865.819999999956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1115357.68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2012.21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10441.35</v>
      </c>
    </row>
    <row r="61" spans="1:3" ht="25.5">
      <c r="A61" s="76" t="s">
        <v>56</v>
      </c>
      <c r="B61" s="9">
        <f>H29</f>
        <v>18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6" sqref="G3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115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105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108</v>
      </c>
      <c r="S1" s="153"/>
      <c r="T1" s="153"/>
      <c r="U1" s="153"/>
      <c r="V1" s="153"/>
      <c r="W1" s="153"/>
      <c r="X1" s="154"/>
    </row>
    <row r="2" spans="1:24" ht="15" thickBot="1">
      <c r="A2" s="155" t="s">
        <v>109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110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6">
        <v>0</v>
      </c>
      <c r="V21" s="127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6">
        <v>0</v>
      </c>
      <c r="V22" s="127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6">
        <v>0</v>
      </c>
      <c r="V23" s="127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6">
        <v>0</v>
      </c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43344</v>
      </c>
      <c r="S31" s="146">
        <f>'[2]залишки'!$G$6/1000</f>
        <v>0.17244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43344</v>
      </c>
      <c r="S41" s="135">
        <f>'[2]залишки'!$K$6/1000</f>
        <v>2639.681079999998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113</v>
      </c>
      <c r="S1" s="153"/>
      <c r="T1" s="153"/>
      <c r="U1" s="153"/>
      <c r="V1" s="153"/>
      <c r="W1" s="153"/>
      <c r="X1" s="154"/>
    </row>
    <row r="2" spans="1:24" ht="15" thickBot="1">
      <c r="A2" s="155" t="s">
        <v>116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117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4879.566666666667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4879.6</v>
      </c>
      <c r="R5" s="69">
        <v>0</v>
      </c>
      <c r="S5" s="65">
        <v>0</v>
      </c>
      <c r="T5" s="70">
        <v>0</v>
      </c>
      <c r="U5" s="126">
        <v>0</v>
      </c>
      <c r="V5" s="127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4879.6</v>
      </c>
      <c r="R6" s="69">
        <v>10.8</v>
      </c>
      <c r="S6" s="65">
        <v>0</v>
      </c>
      <c r="T6" s="70">
        <v>4173.1</v>
      </c>
      <c r="U6" s="126">
        <v>0</v>
      </c>
      <c r="V6" s="127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8.100000000000179</v>
      </c>
      <c r="N7" s="65">
        <v>6050.5</v>
      </c>
      <c r="O7" s="65">
        <v>6500</v>
      </c>
      <c r="P7" s="3">
        <f t="shared" si="2"/>
        <v>0.9308461538461539</v>
      </c>
      <c r="Q7" s="2">
        <v>4879.6</v>
      </c>
      <c r="R7" s="71">
        <v>0</v>
      </c>
      <c r="S7" s="72">
        <v>0</v>
      </c>
      <c r="T7" s="73">
        <v>0</v>
      </c>
      <c r="U7" s="147">
        <v>0</v>
      </c>
      <c r="V7" s="148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8.000000000000682</v>
      </c>
      <c r="N8" s="65">
        <v>11858.7</v>
      </c>
      <c r="O8" s="65">
        <v>12000</v>
      </c>
      <c r="P8" s="3">
        <f t="shared" si="2"/>
        <v>0.988225</v>
      </c>
      <c r="Q8" s="2">
        <v>4879.6</v>
      </c>
      <c r="R8" s="112">
        <v>0</v>
      </c>
      <c r="S8" s="113">
        <v>0</v>
      </c>
      <c r="T8" s="104">
        <v>25.1</v>
      </c>
      <c r="U8" s="165">
        <v>2</v>
      </c>
      <c r="V8" s="166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-1.0000000000000142</v>
      </c>
      <c r="N9" s="65">
        <v>1813.1</v>
      </c>
      <c r="O9" s="65">
        <v>3500</v>
      </c>
      <c r="P9" s="3">
        <f t="shared" si="2"/>
        <v>0.5180285714285714</v>
      </c>
      <c r="Q9" s="2">
        <v>4879.6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43354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4879.6</v>
      </c>
      <c r="R10" s="71"/>
      <c r="S10" s="72"/>
      <c r="T10" s="70"/>
      <c r="U10" s="126"/>
      <c r="V10" s="127"/>
      <c r="W10" s="122"/>
      <c r="X10" s="68">
        <f t="shared" si="3"/>
        <v>0</v>
      </c>
    </row>
    <row r="11" spans="1:24" ht="12.75">
      <c r="A11" s="10">
        <v>43355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2660</v>
      </c>
      <c r="P11" s="3">
        <f t="shared" si="2"/>
        <v>0</v>
      </c>
      <c r="Q11" s="2">
        <v>4879.6</v>
      </c>
      <c r="R11" s="69"/>
      <c r="S11" s="65"/>
      <c r="T11" s="70"/>
      <c r="U11" s="126"/>
      <c r="V11" s="127"/>
      <c r="W11" s="122"/>
      <c r="X11" s="68">
        <f t="shared" si="3"/>
        <v>0</v>
      </c>
    </row>
    <row r="12" spans="1:24" ht="12.75">
      <c r="A12" s="10">
        <v>43356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4879.6</v>
      </c>
      <c r="R12" s="69"/>
      <c r="S12" s="65"/>
      <c r="T12" s="70"/>
      <c r="U12" s="126"/>
      <c r="V12" s="127"/>
      <c r="W12" s="122"/>
      <c r="X12" s="68">
        <f t="shared" si="3"/>
        <v>0</v>
      </c>
    </row>
    <row r="13" spans="1:24" ht="12.75">
      <c r="A13" s="10">
        <v>43357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4879.6</v>
      </c>
      <c r="R13" s="69"/>
      <c r="S13" s="65"/>
      <c r="T13" s="70"/>
      <c r="U13" s="126"/>
      <c r="V13" s="127"/>
      <c r="W13" s="122"/>
      <c r="X13" s="68">
        <f t="shared" si="3"/>
        <v>0</v>
      </c>
    </row>
    <row r="14" spans="1:24" ht="12.75">
      <c r="A14" s="10">
        <v>43360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4879.6</v>
      </c>
      <c r="R14" s="69"/>
      <c r="S14" s="65"/>
      <c r="T14" s="74"/>
      <c r="U14" s="126"/>
      <c r="V14" s="127"/>
      <c r="W14" s="122"/>
      <c r="X14" s="68">
        <f t="shared" si="3"/>
        <v>0</v>
      </c>
    </row>
    <row r="15" spans="1:24" ht="12.75">
      <c r="A15" s="10">
        <v>43361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4879.6</v>
      </c>
      <c r="R15" s="69"/>
      <c r="S15" s="65"/>
      <c r="T15" s="74"/>
      <c r="U15" s="126"/>
      <c r="V15" s="127"/>
      <c r="W15" s="122"/>
      <c r="X15" s="68">
        <f t="shared" si="3"/>
        <v>0</v>
      </c>
    </row>
    <row r="16" spans="1:24" ht="12.75">
      <c r="A16" s="10">
        <v>43362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4879.6</v>
      </c>
      <c r="R16" s="69"/>
      <c r="S16" s="65"/>
      <c r="T16" s="74"/>
      <c r="U16" s="126"/>
      <c r="V16" s="127"/>
      <c r="W16" s="122"/>
      <c r="X16" s="68">
        <f t="shared" si="3"/>
        <v>0</v>
      </c>
    </row>
    <row r="17" spans="1:24" ht="12.75">
      <c r="A17" s="10">
        <v>43363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7600</v>
      </c>
      <c r="P17" s="3">
        <f t="shared" si="2"/>
        <v>0</v>
      </c>
      <c r="Q17" s="2">
        <v>4879.6</v>
      </c>
      <c r="R17" s="69"/>
      <c r="S17" s="65"/>
      <c r="T17" s="74"/>
      <c r="U17" s="126"/>
      <c r="V17" s="127"/>
      <c r="W17" s="122"/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4879.6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4879.6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4879.6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4879.6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4879.6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4879.6</v>
      </c>
      <c r="R23" s="98"/>
      <c r="S23" s="99"/>
      <c r="T23" s="100"/>
      <c r="U23" s="141"/>
      <c r="V23" s="142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23966.8</v>
      </c>
      <c r="C24" s="85">
        <f t="shared" si="4"/>
        <v>85</v>
      </c>
      <c r="D24" s="107">
        <f t="shared" si="4"/>
        <v>85</v>
      </c>
      <c r="E24" s="107">
        <f t="shared" si="4"/>
        <v>0</v>
      </c>
      <c r="F24" s="85">
        <f t="shared" si="4"/>
        <v>263.05</v>
      </c>
      <c r="G24" s="85">
        <f t="shared" si="4"/>
        <v>1069.5</v>
      </c>
      <c r="H24" s="85">
        <f t="shared" si="4"/>
        <v>2631.8</v>
      </c>
      <c r="I24" s="85">
        <f t="shared" si="4"/>
        <v>463.5</v>
      </c>
      <c r="J24" s="85">
        <f t="shared" si="4"/>
        <v>335.4</v>
      </c>
      <c r="K24" s="85">
        <f t="shared" si="4"/>
        <v>616.1</v>
      </c>
      <c r="L24" s="85">
        <f t="shared" si="4"/>
        <v>157.8</v>
      </c>
      <c r="M24" s="84">
        <f t="shared" si="4"/>
        <v>-311.549999999999</v>
      </c>
      <c r="N24" s="84">
        <f t="shared" si="4"/>
        <v>29277.4</v>
      </c>
      <c r="O24" s="84">
        <f t="shared" si="4"/>
        <v>124560</v>
      </c>
      <c r="P24" s="86">
        <f>N24/O24</f>
        <v>0.2350465639049454</v>
      </c>
      <c r="Q24" s="2"/>
      <c r="R24" s="75">
        <f>SUM(R4:R23)</f>
        <v>10.8</v>
      </c>
      <c r="S24" s="75">
        <f>SUM(S4:S23)</f>
        <v>0</v>
      </c>
      <c r="T24" s="75">
        <f>SUM(T4:T23)</f>
        <v>4198.200000000001</v>
      </c>
      <c r="U24" s="143">
        <f>SUM(U4:U23)</f>
        <v>2</v>
      </c>
      <c r="V24" s="144"/>
      <c r="W24" s="119">
        <f>SUM(W4:W23)</f>
        <v>0</v>
      </c>
      <c r="X24" s="111">
        <f>R24+S24+U24+T24+V24+W24</f>
        <v>4211.000000000001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43354</v>
      </c>
      <c r="S29" s="146">
        <v>0.17244</v>
      </c>
      <c r="T29" s="146"/>
      <c r="U29" s="146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43354</v>
      </c>
      <c r="S39" s="135">
        <v>2639.681079999998</v>
      </c>
      <c r="T39" s="136"/>
      <c r="U39" s="137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2018-09-11T12:27:31Z</dcterms:modified>
  <cp:category/>
  <cp:version/>
  <cp:contentType/>
  <cp:contentStatus/>
</cp:coreProperties>
</file>